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27" documentId="8_{C4734CFE-0267-43FE-80FF-40FD8AF7922E}" xr6:coauthVersionLast="47" xr6:coauthVersionMax="47" xr10:uidLastSave="{8F3327FB-E387-4D92-A0DA-CE7F152E3BB7}"/>
  <bookViews>
    <workbookView xWindow="-120" yWindow="-120" windowWidth="29040" windowHeight="17640" xr2:uid="{D73C4E7A-8807-48D6-99AA-B789CDBB98DF}"/>
  </bookViews>
  <sheets>
    <sheet name="Электрощиты ZLP в сборе" sheetId="2" r:id="rId1"/>
  </sheets>
  <definedNames>
    <definedName name="Срез_Тип_редуктора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<sst xmlns="http://schemas.openxmlformats.org/spreadsheetml/2006/main" count="83" uniqueCount="62">
  <si>
    <t>Прайс-лист ООО «ТАУКОМ»</t>
  </si>
  <si>
    <t>https://www.taucom.ru/</t>
  </si>
  <si>
    <t>Название</t>
  </si>
  <si>
    <t>Описание</t>
  </si>
  <si>
    <t>Артикул
(ссылка)</t>
  </si>
  <si>
    <t xml:space="preserve">Цена с НДС  </t>
  </si>
  <si>
    <t>Электрический щит управления подъемника серии ZLP630 Tau-R</t>
  </si>
  <si>
    <t>Электрощит управления (tm) TAU-R
Для подъемников ZLP630 и младше
Приводов: 2, контакторов: 4
Разъемы: 8 пин пластик, по запросу</t>
  </si>
  <si>
    <t>ZLP 630</t>
  </si>
  <si>
    <t>Электрический щит управления подъемника серии ZLP630 универсальный</t>
  </si>
  <si>
    <t>Электрощит управления универсальный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</si>
  <si>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Shenxi</t>
  </si>
  <si>
    <t>Электрощит управления (tm) Shenxi
Для подъемников ZLP630 и младше
Приводов: 2, контакторов: 4
Разъемы: 10 пин металл, по запросу</t>
  </si>
  <si>
    <t>Электрический щит управления подъемника серии ZLP630 Ketong</t>
  </si>
  <si>
    <t>Электрощит управления (tm) Ketong
Для подъемников ZLP630 и младше
Приводов: 2, контакторов: 4
Разъемы: 9 пин пластик, по запросу</t>
  </si>
  <si>
    <t>Электрический щит управления подъемника серии ZLP630 HAOKE</t>
  </si>
  <si>
    <t>Электрощит управления (tm) Haoke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</si>
  <si>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KLEVER</t>
  </si>
  <si>
    <t>Электрощит управления KLEVER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</si>
  <si>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электронный Little Swan</t>
  </si>
  <si>
    <t>Электрощит управления (tm) Little Swan
Для подъемников ZLP630 и младше
Приводов: 2, с электронным блоком v1.0
Разъемы: 12 пин металл, по запросу</t>
  </si>
  <si>
    <t>Электрический щит управления подъемника серии ZLP630 Tau-R с контроллером веса IN318-A</t>
  </si>
  <si>
    <t>Электрощит управления (tm) TAU-R
Для подъемников ZLP630 и младше
Приводов: 2, контакторов: 4, датчик веса
Разъемы: 8 пин пластик, по запросу</t>
  </si>
  <si>
    <t>Электрический щит управления подъемника серии ZLP630 Little Swan</t>
  </si>
  <si>
    <t>Электрощит управления (tm) Little Swan
Для подъемников ZLP630 и младше
Приводов: 2, контакторов: 4
Разъемы: 12 пин металл, по запросу</t>
  </si>
  <si>
    <t>Электрический щит управления подъемника серии ZLP630U универсальный трехлинейный</t>
  </si>
  <si>
    <t>Электрощит управления трехлинейный
Для подъемников ZLP630 и младше
Приводов: 3, контакторов: 5
Разъемы: 10 пин типа ШР, по запросу</t>
  </si>
  <si>
    <t>Электрический щит управления подъемника серии ZLP800U универсальный трехлинейный</t>
  </si>
  <si>
    <t>Электрощит управления трехлинейный
Для подъемников ZLP800 и младше
Приводов: 3, контакторов: 5
Разъемы: 8 пин пластик, по запросу</t>
  </si>
  <si>
    <t>ZLP 800</t>
  </si>
  <si>
    <t>Электрический щит управления подъемника серии ZLP800 Tau-R</t>
  </si>
  <si>
    <t>Электрощит управления (tm) TAU-R
Для подъемников ZLP800 и младше
Приводов: 2, контакторов: 4
Разъемы: 8 пин пластик, по запросу</t>
  </si>
  <si>
    <t>Электрический щит управления подъемника серии ZLP1000 TAU-R</t>
  </si>
  <si>
    <t>Электрощит управления (tm) TAU-R
Для подъемников ZLP1000 и младше
Приводов: 2, контакторов: 4
Разъемы: 8 пин пластик, по запросу</t>
  </si>
  <si>
    <t>ZLP 1000</t>
  </si>
  <si>
    <t>Электрический щит управления подъемника серии ZLP630 электронный Little Swan NEW</t>
  </si>
  <si>
    <t>Электрощит управления (tm) Little Swan
Для подъемников ZLP630 и младше
Приводов: 2, с электронным блоком v2.0
Разъемы: 12 пин металл, по запросу</t>
  </si>
  <si>
    <t>Электрический щит управления подъемника серии ZLP1000 Ketong</t>
  </si>
  <si>
    <t>Электрощит управления (tm) Ketong
Для подъемников ZLP1000 и младше
Приводов: 2, контакторов: 4
Разъемы: 9 пин пластик, по запросу</t>
  </si>
  <si>
    <t>Электрический щит управления подъемника серии ZLP630 IVY</t>
  </si>
  <si>
    <t>Электрощит управления (tm) IVY
Для подъемников ZLP630 и младше
Приводов: 2, контакторов:3
Разъемы: 10 пин металл, по запросу</t>
  </si>
  <si>
    <t>Электрический щит управления подъемника серии ZLP400 Tau-R с контроллером веса IN318-A</t>
  </si>
  <si>
    <t>Электрощит управления (tm) TAU-R
Для подъемников ZLP400 и младше
Приводов: 2, контакторов: 4, датчик веса
Разъемы: 8 пин пластик, по запросу</t>
  </si>
  <si>
    <t>ZLP 400</t>
  </si>
  <si>
    <t>Электрический щит управления подъемника серии ZLP800 HAOKE</t>
  </si>
  <si>
    <t>Электрощит управления (tm) Haoke
Для подъемников ZLP800 и младше
Приводов: 2, контакторов: 4
Разъемы: 8 пин пластик, по запросу</t>
  </si>
  <si>
    <t>Электрический щит управления подъемника серии ZLP630 Powerston</t>
  </si>
  <si>
    <t>Электрощит управления (tm) Powerston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</si>
  <si>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Ihurmo</t>
  </si>
  <si>
    <t>Электрощит управления (tm) Ihurmo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</si>
  <si>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Absolut</t>
  </si>
  <si>
    <t>Электрощит управления (tm) Absolut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</si>
  <si>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BYW</t>
  </si>
  <si>
    <t>Электрощит управления (tm) Boyu
Для подъемников ZLP630 и младше
Приводов: 2, контакторов: 4
Разъемы: 10 пин металл, по запросу</t>
  </si>
  <si>
    <t>Электрический щит управления подъемника серии ZLP630 TDT</t>
  </si>
  <si>
    <t>Электрощит управления (tm) TDT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</si>
  <si>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Truemax</t>
  </si>
  <si>
    <t>Электрощит управления (tm) Truemax
Для подъемников ZLP630 и младше
Приводов: 2, контакторов: 4
Разъемы: 8 пин пластик, по запросу</t>
  </si>
  <si>
    <t>Электрический щит управления подъемника серии ZLP630 Макрос</t>
  </si>
  <si>
    <t>Электрощит управления (tm) Макрос
Для подъемников ZLP630 и младше
Приводов: 2, контакторов: 4
Разъемы: 8 пин пластик, по запросу</t>
  </si>
  <si>
    <t>Тип</t>
  </si>
  <si>
    <t>Электрощиты в сборе для подъёмников ZLP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</si>
</sst>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u/>
      <sz val="11"/>
      <color theme="3" tint="0.249977111117893"/>
      <name val="Aptos Narrow"/>
      <family val="2"/>
      <charset val="204"/>
      <scheme val="minor"/>
    </font>
    <font>
      <u/>
      <sz val="11"/>
      <color theme="3" tint="0.24997711111789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43" fontId="9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9" fillId="0" borderId="0" xfId="1" applyFont="1" applyAlignment="1">
      <alignment horizontal="right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3" tint="0.249977111117893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5</xdr:col>
      <xdr:colOff>9525</xdr:colOff>
      <xdr:row>4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Тип">
              <a:extLst>
                <a:ext uri="{FF2B5EF4-FFF2-40B4-BE49-F238E27FC236}">
                  <a16:creationId xmlns:a16="http://schemas.microsoft.com/office/drawing/2014/main" id="{96AC30B9-ED6D-5CB3-0F4D-D0B54AD85577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33450"/>
              <a:ext cx="7791450" cy="428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 таблицы. Срезы таблиц не поддерживаются в этой версии Excel.
Если фигура была изменена в более ранней версии Excel или если книга была сохранена в Excel 2007 или более ранней версии, использовать срез невозможно.</a:t>
              </a:r>
            </a:p>
          </xdr:txBody>
        </xdr:sp>
      </mc:Fallback>
    </mc:AlternateContent>
    <xdr:clientData fPrintsWithSheet="0"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Тип_редуктора" xr10:uid="{6BDBA017-C137-4479-9133-5E5A6B2A1C83}" sourceName="Тип">
  <extLst>
    <x:ext xmlns:x15="http://schemas.microsoft.com/office/spreadsheetml/2010/11/main" uri="{2F2917AC-EB37-4324-AD4E-5DD8C200BD13}">
      <x15:tableSlicerCache tableId="2" column="5" sortOrder="descending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Тип" xr10:uid="{8983AA54-227A-4521-8C68-313DD91279EB}" cache="Срез_Тип_редуктора" caption="Тип" columnCount="4" showCaption="0" style="SlicerStyleDark2" lockedPosition="1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50BDB6-D8CF-4849-ADA9-013832985740}" name="Таблица133453" displayName="Таблица133453" ref="A5:E30" totalsRowShown="0" headerRowDxfId="5">
  <autoFilter ref="A5:E30" xr:uid="{E6FA4CEA-E3F0-449F-B08B-74DE486CEE49}"/>
  <tableColumns count="5">
    <tableColumn id="1" xr3:uid="{958AC4AF-68C4-4AD3-9EEF-FA94C255D68B}" name="Название" dataDxfId="4"/>
    <tableColumn id="2" xr3:uid="{C1CE72A8-0AC7-4606-9FB2-32A9F1718854}" name="Описание" dataDxfId="3"/>
    <tableColumn id="5" xr3:uid="{7465B4ED-E47F-47EA-AC76-FF107238768B}" name="Тип" dataDxfId="2"/>
    <tableColumn id="3" xr3:uid="{DA9CDD86-324D-4A3D-9B6D-4D7C90ECE2F7}" name="Артикул_x000a_(ссылка)" dataDxfId="1" dataCellStyle="Гиперссылка"/>
    <tableColumn id="4" xr3:uid="{18BB59D8-FA5A-456B-BA92-DD39DC0BF527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30AAA-73C9-442C-A804-FCE7F4C03BE1}">
  <sheetPr>
    <pageSetUpPr fitToPage="1"/>
  </sheetPr>
  <dimension ref="A1:E30"/>
  <sheetViews>
    <sheetView tabSelected="1" zoomScaleNormal="100" workbookViewId="0">
      <selection activeCell="B5" sqref="B5"/>
    </sheetView>
  </sheetViews>
  <sheetFormatPr defaultColWidth="18.42578125" defaultRowHeight="15" x14ac:dyDescent="0.25"/>
  <cols>
    <col min="1" max="1" width="30.28515625" style="1" bestFit="1" customWidth="1"/>
    <col min="2" max="2" width="41.7109375" style="1" bestFit="1" customWidth="1"/>
    <col min="3" max="3" width="16.85546875" style="1" bestFit="1" customWidth="1"/>
    <col min="4" max="4" width="13.5703125" style="2" bestFit="1" customWidth="1"/>
    <col min="5" max="5" width="14.28515625" style="16" bestFit="1" customWidth="1"/>
    <col min="6" max="16384" width="18.42578125" style="1"/>
  </cols>
  <sheetData>
    <row r="1" spans="1:5" ht="2.4500000000000002" customHeight="1" x14ac:dyDescent="0.25"/>
    <row r="2" spans="1:5" ht="46.5" customHeight="1" x14ac:dyDescent="0.25">
      <c r="A2" s="3" t="e" vm="1">
        <v>#VALUE!</v>
      </c>
      <c r="B2" s="14" t="s">
        <v>0</v>
      </c>
      <c r="C2" s="14"/>
      <c r="D2" s="14"/>
      <c r="E2" s="14"/>
    </row>
    <row r="3" spans="1:5" ht="24" x14ac:dyDescent="0.25">
      <c r="A3" s="4" t="s">
        <v>1</v>
      </c>
      <c r="B3" s="15" t="s">
        <v>61</v>
      </c>
      <c r="C3" s="15"/>
      <c r="D3" s="14"/>
      <c r="E3" s="14"/>
    </row>
    <row r="4" spans="1:5" ht="34.5" customHeight="1" x14ac:dyDescent="0.25">
      <c r="A4" s="4"/>
      <c r="B4" s="8"/>
      <c r="C4" s="8"/>
      <c r="D4" s="7"/>
      <c r="E4" s="7"/>
    </row>
    <row r="5" spans="1:5" ht="30" x14ac:dyDescent="0.25">
      <c r="A5" s="1" t="s">
        <v>2</v>
      </c>
      <c r="B5" s="1" t="s">
        <v>3</v>
      </c>
      <c r="C5" s="3" t="s">
        <v>60</v>
      </c>
      <c r="D5" s="5" t="s">
        <v>4</v>
      </c>
      <c r="E5" s="16" t="s">
        <v>5</v>
      </c>
    </row>
    <row r="6" spans="1:5" ht="60" x14ac:dyDescent="0.25">
      <c r="A6" s="6" t="s">
        <v>6</v>
      </c>
      <c r="B6" s="6" t="s">
        <v>7</v>
      </c>
      <c r="C6" s="10" t="s">
        <v>8</v>
      </c>
      <c r="D6" s="9" t="str">
        <f>HYPERLINK("https://www.taucom.ru/catalog/elektroshchit-zlp630-tau-r-020-01101501.html","020-01101501")</f>
        <v>020-01101501</v>
      </c>
      <c r="E6" s="13">
        <v>26000</v>
      </c>
    </row>
    <row r="7" spans="1:5" ht="60" x14ac:dyDescent="0.25">
      <c r="A7" s="6" t="s">
        <v>9</v>
      </c>
      <c r="B7" s="6" t="s">
        <v>10</v>
      </c>
      <c r="C7" s="10" t="s">
        <v>8</v>
      </c>
      <c r="D7" s="9" t="str">
        <f>HYPERLINK("https://www.taucom.ru/catalog/elektroshchit-zlp630-universalnyy-020-01300101.html","020-01300101")</f>
        <v>020-01300101</v>
      </c>
      <c r="E7" s="13">
        <v>26000</v>
      </c>
    </row>
    <row r="8" spans="1:5" ht="60" x14ac:dyDescent="0.25">
      <c r="A8" s="6" t="s">
        <v>11</v>
      </c>
      <c r="B8" s="6" t="s">
        <v>12</v>
      </c>
      <c r="C8" s="10" t="s">
        <v>8</v>
      </c>
      <c r="D8" s="9" t="str">
        <f>HYPERLINK("https://www.taucom.ru/catalog/elektroshchit-zlp630-shenxi-020-01100801.html","020-01100801")</f>
        <v>020-01100801</v>
      </c>
      <c r="E8" s="13">
        <v>28000</v>
      </c>
    </row>
    <row r="9" spans="1:5" ht="60" x14ac:dyDescent="0.25">
      <c r="A9" s="6" t="s">
        <v>13</v>
      </c>
      <c r="B9" s="6" t="s">
        <v>14</v>
      </c>
      <c r="C9" s="10" t="s">
        <v>8</v>
      </c>
      <c r="D9" s="9" t="str">
        <f>HYPERLINK("https://www.taucom.ru/catalog/elektroshchit-zlp630-ketong-020-01100401.html","020-01100401")</f>
        <v>020-01100401</v>
      </c>
      <c r="E9" s="13">
        <v>26000</v>
      </c>
    </row>
    <row r="10" spans="1:5" ht="60" x14ac:dyDescent="0.25">
      <c r="A10" s="6" t="s">
        <v>15</v>
      </c>
      <c r="B10" s="6" t="s">
        <v>16</v>
      </c>
      <c r="C10" s="10" t="s">
        <v>8</v>
      </c>
      <c r="D10" s="9" t="str">
        <f>HYPERLINK("https://www.taucom.ru/catalog/elektroshchit-zlp630-haoke-020-01100301.html","020-01100301")</f>
        <v>020-01100301</v>
      </c>
      <c r="E10" s="13">
        <v>26000</v>
      </c>
    </row>
    <row r="11" spans="1:5" ht="60" x14ac:dyDescent="0.25">
      <c r="A11" s="6" t="s">
        <v>17</v>
      </c>
      <c r="B11" s="6" t="s">
        <v>18</v>
      </c>
      <c r="C11" s="10" t="s">
        <v>8</v>
      </c>
      <c r="D11" s="9" t="str">
        <f>HYPERLINK("https://www.taucom.ru/catalog/elektroshchit-zlp630-klever-020-01101601.html","020-01101601")</f>
        <v>020-01101601</v>
      </c>
      <c r="E11" s="13">
        <v>25000</v>
      </c>
    </row>
    <row r="12" spans="1:5" ht="60" x14ac:dyDescent="0.25">
      <c r="A12" s="6" t="s">
        <v>19</v>
      </c>
      <c r="B12" s="6" t="s">
        <v>20</v>
      </c>
      <c r="C12" s="10" t="s">
        <v>8</v>
      </c>
      <c r="D12" s="9" t="str">
        <f>HYPERLINK("https://www.taucom.ru/catalog/elektroshchit-zlp630-elektronnyy-little-swan-020-01200101.html","020-01200101")</f>
        <v>020-01200101</v>
      </c>
      <c r="E12" s="13">
        <v>30000</v>
      </c>
    </row>
    <row r="13" spans="1:5" ht="60" x14ac:dyDescent="0.25">
      <c r="A13" s="6" t="s">
        <v>21</v>
      </c>
      <c r="B13" s="6" t="s">
        <v>22</v>
      </c>
      <c r="C13" s="10" t="s">
        <v>8</v>
      </c>
      <c r="D13" s="9" t="str">
        <f>HYPERLINK("https://www.taucom.ru/catalog/elektroshchit-zlp630-tau-r-in318a-020-01101521.html","020-01101521")</f>
        <v>020-01101521</v>
      </c>
      <c r="E13" s="13">
        <v>48000</v>
      </c>
    </row>
    <row r="14" spans="1:5" ht="60" x14ac:dyDescent="0.25">
      <c r="A14" s="6" t="s">
        <v>23</v>
      </c>
      <c r="B14" s="6" t="s">
        <v>24</v>
      </c>
      <c r="C14" s="10" t="s">
        <v>8</v>
      </c>
      <c r="D14" s="9" t="str">
        <f>HYPERLINK("https://www.taucom.ru/catalog/elektroshchit-zlp630-little-swan-020-01100501.html","020-01100501")</f>
        <v>020-01100501</v>
      </c>
      <c r="E14" s="13">
        <v>30000</v>
      </c>
    </row>
    <row r="15" spans="1:5" ht="60" x14ac:dyDescent="0.25">
      <c r="A15" s="6" t="s">
        <v>25</v>
      </c>
      <c r="B15" s="6" t="s">
        <v>26</v>
      </c>
      <c r="C15" s="10" t="s">
        <v>8</v>
      </c>
      <c r="D15" s="9" t="str">
        <f>HYPERLINK("https://www.taucom.ru/catalog/elektroshchit-zlp630u-020-01101801.html","020-01101801")</f>
        <v>020-01101801</v>
      </c>
      <c r="E15" s="13">
        <v>30000</v>
      </c>
    </row>
    <row r="16" spans="1:5" ht="60" x14ac:dyDescent="0.25">
      <c r="A16" s="6" t="s">
        <v>27</v>
      </c>
      <c r="B16" s="6" t="s">
        <v>28</v>
      </c>
      <c r="C16" s="10" t="s">
        <v>29</v>
      </c>
      <c r="D16" s="9" t="str">
        <f>HYPERLINK("https://www.taucom.ru/catalog/elektroshchit-zlp800u-020-01300108.html","020-01300108")</f>
        <v>020-01300108</v>
      </c>
      <c r="E16" s="13">
        <v>30000</v>
      </c>
    </row>
    <row r="17" spans="1:5" ht="60" x14ac:dyDescent="0.25">
      <c r="A17" s="6" t="s">
        <v>30</v>
      </c>
      <c r="B17" s="6" t="s">
        <v>31</v>
      </c>
      <c r="C17" s="10" t="s">
        <v>29</v>
      </c>
      <c r="D17" s="9" t="str">
        <f>HYPERLINK("https://www.taucom.ru/catalog/elektroshchit-zlp800-tau-r-020-01101502.html","020-01101502")</f>
        <v>020-01101502</v>
      </c>
      <c r="E17" s="13">
        <v>28000</v>
      </c>
    </row>
    <row r="18" spans="1:5" ht="60" x14ac:dyDescent="0.25">
      <c r="A18" s="6" t="s">
        <v>32</v>
      </c>
      <c r="B18" s="6" t="s">
        <v>33</v>
      </c>
      <c r="C18" s="10" t="s">
        <v>34</v>
      </c>
      <c r="D18" s="9" t="str">
        <f>HYPERLINK("https://www.taucom.ru/catalog/elektroshchit-zlp1000-tau-r-020-01100403.html","020-01100403")</f>
        <v>020-01100403</v>
      </c>
      <c r="E18" s="13">
        <v>30000</v>
      </c>
    </row>
    <row r="19" spans="1:5" ht="60" x14ac:dyDescent="0.25">
      <c r="A19" s="6" t="s">
        <v>35</v>
      </c>
      <c r="B19" s="6" t="s">
        <v>36</v>
      </c>
      <c r="C19" s="10" t="s">
        <v>8</v>
      </c>
      <c r="D19" s="9" t="str">
        <f>HYPERLINK("https://www.taucom.ru/catalog/elektroshchit-zlp630-elektronnyy-ls2021-little-swan-020-01200111.html","020-01200111")</f>
        <v>020-01200111</v>
      </c>
      <c r="E19" s="13">
        <v>30000</v>
      </c>
    </row>
    <row r="20" spans="1:5" ht="60" x14ac:dyDescent="0.25">
      <c r="A20" s="6" t="s">
        <v>37</v>
      </c>
      <c r="B20" s="6" t="s">
        <v>38</v>
      </c>
      <c r="C20" s="10" t="s">
        <v>34</v>
      </c>
      <c r="D20" s="9" t="str">
        <f>HYPERLINK("https://www.taucom.ru/catalog/elektroshchit-zlp1000-ketong-020-01100402.html","020-01100402")</f>
        <v>020-01100402</v>
      </c>
      <c r="E20" s="13">
        <v>30000</v>
      </c>
    </row>
    <row r="21" spans="1:5" ht="60" x14ac:dyDescent="0.25">
      <c r="A21" s="6" t="s">
        <v>39</v>
      </c>
      <c r="B21" s="6" t="s">
        <v>40</v>
      </c>
      <c r="C21" s="10" t="s">
        <v>8</v>
      </c>
      <c r="D21" s="9" t="str">
        <f>HYPERLINK("https://www.taucom.ru/catalog/elektroshchit-zlp630-ivy-020-01101201.html","020-01101201")</f>
        <v>020-01101201</v>
      </c>
      <c r="E21" s="13">
        <v>26000</v>
      </c>
    </row>
    <row r="22" spans="1:5" ht="60" x14ac:dyDescent="0.25">
      <c r="A22" s="6" t="s">
        <v>41</v>
      </c>
      <c r="B22" s="6" t="s">
        <v>42</v>
      </c>
      <c r="C22" s="10" t="s">
        <v>43</v>
      </c>
      <c r="D22" s="9" t="str">
        <f>HYPERLINK("https://www.taucom.ru/catalog/elektroshchit-zlp400.1.ipm-tau-r-020-01101511.html","020-01101511")</f>
        <v>020-01101511</v>
      </c>
      <c r="E22" s="13">
        <v>48000</v>
      </c>
    </row>
    <row r="23" spans="1:5" ht="60" x14ac:dyDescent="0.25">
      <c r="A23" s="6" t="s">
        <v>44</v>
      </c>
      <c r="B23" s="6" t="s">
        <v>45</v>
      </c>
      <c r="C23" s="10" t="s">
        <v>29</v>
      </c>
      <c r="D23" s="9" t="str">
        <f>HYPERLINK("https://www.taucom.ru/catalog/elektroshchit-zlp800-haoke-020-01100302.html","020-01100302")</f>
        <v>020-01100302</v>
      </c>
      <c r="E23" s="13">
        <v>28000</v>
      </c>
    </row>
    <row r="24" spans="1:5" ht="60" x14ac:dyDescent="0.25">
      <c r="A24" s="6" t="s">
        <v>46</v>
      </c>
      <c r="B24" s="6" t="s">
        <v>47</v>
      </c>
      <c r="C24" s="10" t="s">
        <v>8</v>
      </c>
      <c r="D24" s="9" t="str">
        <f>HYPERLINK("https://www.taucom.ru/catalog/elektroshchit-zlp630-powerston-020-01101101.html","020-01101101")</f>
        <v>020-01101101</v>
      </c>
      <c r="E24" s="13">
        <v>26000</v>
      </c>
    </row>
    <row r="25" spans="1:5" ht="60" x14ac:dyDescent="0.25">
      <c r="A25" s="6" t="s">
        <v>48</v>
      </c>
      <c r="B25" s="6" t="s">
        <v>49</v>
      </c>
      <c r="C25" s="10" t="s">
        <v>8</v>
      </c>
      <c r="D25" s="9" t="str">
        <f>HYPERLINK("https://www.taucom.ru/catalog/elektroshchit-zlp630-ihurmo-020-01101301.html","020-01101301")</f>
        <v>020-01101301</v>
      </c>
      <c r="E25" s="13">
        <v>26000</v>
      </c>
    </row>
    <row r="26" spans="1:5" ht="60" x14ac:dyDescent="0.25">
      <c r="A26" s="6" t="s">
        <v>50</v>
      </c>
      <c r="B26" s="6" t="s">
        <v>51</v>
      </c>
      <c r="C26" s="10" t="s">
        <v>8</v>
      </c>
      <c r="D26" s="9" t="str">
        <f>HYPERLINK("https://www.taucom.ru/catalog/elektroshchit-zlp630-absolut-020-01100101.html","020-01100101")</f>
        <v>020-01100101</v>
      </c>
      <c r="E26" s="13">
        <v>26000</v>
      </c>
    </row>
    <row r="27" spans="1:5" ht="60" x14ac:dyDescent="0.25">
      <c r="A27" s="11" t="s">
        <v>52</v>
      </c>
      <c r="B27" s="11" t="s">
        <v>53</v>
      </c>
      <c r="C27" s="5" t="s">
        <v>8</v>
      </c>
      <c r="D27" s="12" t="str">
        <f>HYPERLINK("https://www.taucom.ru/catalog/elektroshchit-zlp630-byw-020-01100201.html","020-01100201")</f>
        <v>020-01100201</v>
      </c>
      <c r="E27" s="13">
        <v>26000</v>
      </c>
    </row>
    <row r="28" spans="1:5" ht="60" x14ac:dyDescent="0.25">
      <c r="A28" s="11" t="s">
        <v>54</v>
      </c>
      <c r="B28" s="11" t="s">
        <v>55</v>
      </c>
      <c r="C28" s="5" t="s">
        <v>8</v>
      </c>
      <c r="D28" s="12" t="str">
        <f>HYPERLINK("https://www.taucom.ru/catalog/elektroshchit-zlp630-tdt-020-01100901.html","020-01100901")</f>
        <v>020-01100901</v>
      </c>
      <c r="E28" s="13">
        <v>26000</v>
      </c>
    </row>
    <row r="29" spans="1:5" ht="60" x14ac:dyDescent="0.25">
      <c r="A29" s="11" t="s">
        <v>56</v>
      </c>
      <c r="B29" s="11" t="s">
        <v>57</v>
      </c>
      <c r="C29" s="5" t="s">
        <v>8</v>
      </c>
      <c r="D29" s="12" t="str">
        <f>HYPERLINK("https://www.taucom.ru/catalog/elektroshchit-zlp630-truemax-020-01101001.html","020-01101001")</f>
        <v>020-01101001</v>
      </c>
      <c r="E29" s="13">
        <v>26000</v>
      </c>
    </row>
    <row r="30" spans="1:5" ht="60" x14ac:dyDescent="0.25">
      <c r="A30" s="11" t="s">
        <v>58</v>
      </c>
      <c r="B30" s="11" t="s">
        <v>59</v>
      </c>
      <c r="C30" s="5" t="s">
        <v>8</v>
      </c>
      <c r="D30" s="12" t="str">
        <f>HYPERLINK("https://www.taucom.ru/catalog/elektroshchit-zlp630-makros-020-01101401.html","020-01101401")</f>
        <v>020-01101401</v>
      </c>
      <c r="E30" s="13">
        <v>26000</v>
      </c>
    </row>
  </sheetData>
  <mergeCells count="2">
    <mergeCell ref="B2:E2"/>
    <mergeCell ref="B3:E3"/>
  </mergeCells>
  <hyperlinks>
    <hyperlink ref="A3" r:id="rId1" xr:uid="{7569DC95-6723-4CDE-B9B5-F2B20DDB1279}"/>
  </hyperlinks>
  <printOptions horizontalCentered="1"/>
  <pageMargins left="3.937007874015748E-2" right="3.937007874015748E-2" top="0.15748031496062992" bottom="0.15748031496062992" header="0.31496062992125984" footer="0.31496062992125984"/>
  <pageSetup paperSize="9" scale="86" fitToHeight="0" orientation="portrait" r:id="rId2"/>
  <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Электрощиты ZLP в сборе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2025-03-09T20:58:45Z</cp:lastPrinted>
  <dcterms:created xsi:type="dcterms:W3CDTF">2024-12-24T12:24:03Z</dcterms:created>
  <dcterms:modified xsi:type="dcterms:W3CDTF">2025-03-10T17:22:08Z</dcterms:modified>
</cp:coreProperties>
</file>