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4" documentId="8_{B505DEB5-14BD-4971-AFD8-20C0D5DD6574}" xr6:coauthVersionLast="47" xr6:coauthVersionMax="47" xr10:uidLastSave="{0147EDAC-5F2A-4FED-BB45-5618C15B3290}"/>
  <bookViews>
    <workbookView xWindow="-120" yWindow="-120" windowWidth="29040" windowHeight="17640" xr2:uid="{3470AF3D-3523-4399-BE71-F06070C591DC}"/>
  </bookViews>
  <sheets>
    <sheet name="ZLP 80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<sst xmlns="http://schemas.openxmlformats.org/spreadsheetml/2006/main" count="71" uniqueCount="61">
  <si>
    <t>Прайс-лист ООО «ТАУКОМ»</t>
  </si>
  <si>
    <t>https://www.taucom.ru/</t>
  </si>
  <si>
    <t>Строительные подъёмники ZLP 800</t>
  </si>
  <si>
    <t>Название</t>
  </si>
  <si>
    <t>Описание</t>
  </si>
  <si>
    <t>Артикул
(ссылка)</t>
  </si>
  <si>
    <t xml:space="preserve">Цена с НДС  </t>
  </si>
  <si>
    <t>ZLP 800 TAU-R / 7.5м
7.5 метров, консоль 1.7м</t>
  </si>
  <si>
    <t>Строительный подъемник ZLP 800
Привод канатный, марка TAU-R
Корзина 7,5м (3х2,5м), консоль 1,7м
без контргрузов</t>
  </si>
  <si>
    <t>Строительный подъемник ZLP 800
Привод канатный, марка TAU-R
Корзина 7,5м (3х2,5м), консоль 1,7м
с контргрузами</t>
  </si>
  <si>
    <t>ZLP 800 HAOKE / 7.5м
7.5 метров, консоль 1.7м</t>
  </si>
  <si>
    <t>Строительный подъемник ZLP 800
Привод канатный, марка HAOKE
С корзиной 7,5 метров (3х2,5м)
без контргрузов</t>
  </si>
  <si>
    <t>ZLP 800D TAU-R / 7.5м
7.5 метров, консоль 1.7м</t>
  </si>
  <si>
    <t>Строительный подъемник ZLP 800D
Привод канатный, марка TAU-R
Корзина 7,5м (3х2,5м), консоль 1,7м
с контргрузами 40 штук</t>
  </si>
  <si>
    <t>Строительный подъемник ZLP 800
Привод канатный, марка HAOKE
С корзиной 7,5 метров (3х2,5м)
с контргрузами</t>
  </si>
  <si>
    <t>ZLP 800 KETONG / 7.5м
7.5 метров, консоль 1.7м</t>
  </si>
  <si>
    <t>Строительный подъемник ZLP 800
Привод канатный, марка KETONG
С корзиной 7,5 метров (3х2,5м)
без контргрузов</t>
  </si>
  <si>
    <t>ZLP 800 TAU-R / 8м
8 метров, консоль 1.7м</t>
  </si>
  <si>
    <t>Строительный подъемник ZLP 800
Привод канатный, марка TAU-R
Корзина 8м (4х2м), консоль 1,7м
без контргрузов</t>
  </si>
  <si>
    <t>ZLP 800 HAOKE / 7.5м
7.5 метров, консоль 2.5м</t>
  </si>
  <si>
    <t>Строительный подъемник ZLP 800
Привод канатный, марка HAOKE
Корзина: 7,5м, консоль: 2,5м
с контргрузами</t>
  </si>
  <si>
    <t>Строительный подъемник ZLP 800
Привод канатный, марка KETONG
С корзиной 7,5 метров (3х2,5м)
Комплект с контргрузами</t>
  </si>
  <si>
    <t>Строительный подъемник ZLP 800
Привод канатный, марка TAU-R
Корзина 8м (4х2м), консоль 1,7м
с контргрузами 40 шт</t>
  </si>
  <si>
    <t>ZLP 800 HAOKE / W8м
7.5м, ширина 80см, консоль 2.5м</t>
  </si>
  <si>
    <t>Строительный подъемник ZLP 800
Привод канатный, марка HAOKE
Ширина 80см, длина 8м
Консоль 2,5м, с контргрузами</t>
  </si>
  <si>
    <t>ZLP 800 TAU-R / 10м
10 метров, консоль 1.7м</t>
  </si>
  <si>
    <t>Строительный подъемник ZLP 800
Привод канатный, марка TAU-R
Корзина 10м (5х2м), консоль 1,7м
без контргрузов</t>
  </si>
  <si>
    <t>ZLP 800 HAOKE / 2м
2 метра, консоль 1.7м</t>
  </si>
  <si>
    <t>Строительный подъемник ZLP 800
Привод канатный, марка HAOKE
С корзиной 2 метра
без контргрузов</t>
  </si>
  <si>
    <t>Строительный подъемник ZLP 800
Привод канатный, марка TAU-R
Корзина 10м (5х2м), консоль 1,7м
с контргрузами 40 шт</t>
  </si>
  <si>
    <t>ZLP 800 HAOKE Snow Queen
Алюминиевый, 7.5м / 1.7м</t>
  </si>
  <si>
    <t>Строительный подъемник ZLP 800
Привод канатный, марка HAOKE
Алюминиевая корзина 7,5м
без контргрузов</t>
  </si>
  <si>
    <t>ZLP 800 TAU-R / W10м
10м, ширина 80см, консоль 2.5м</t>
  </si>
  <si>
    <t>Строительный подъемник ZLP 800
Привод канатный, марка TAU-R
Ширина 80 см, длина 10м
Консоль 2,5м, с контргрузами</t>
  </si>
  <si>
    <t>Строительный подъемник ZLP 800
Привод канатный, марка HAOKE
Алюминиевая корзина 7,5м
с контргрузами</t>
  </si>
  <si>
    <t>ZLP 800 TAU-R / W6м
6м, ширина 80см, консоль 1.7м</t>
  </si>
  <si>
    <t>Строительный подъемник ZLP 800
Привод канатный, марка TAU-R
Ширина 80 см, длина 6 метров
полный комплект</t>
  </si>
  <si>
    <t>ZLP 800L HAOKE / 44
угловая 4м+4м, консоль 1.7м</t>
  </si>
  <si>
    <t>Строительный подъемник ZLP 800L
Привод канатный, марка HAOKE
Угловая корзина 4м+4м
Консоль 1,7м без контргрузов</t>
  </si>
  <si>
    <t>ZLP 800 TAU-R / W6м
6м, ширина 80см, консоль 2.5м</t>
  </si>
  <si>
    <t>Строительный подъемник ZLP 800
Привод канатный, марка TAU-R
Ширина 80 см, длина 6м
Консоль 2,5м, без контргрузов</t>
  </si>
  <si>
    <t>Строительный подъемник ZLP 800L
Привод канатный, марка HAOKE
Угловая корзина 4м+4м
Консоль 1,7м с контргрузами</t>
  </si>
  <si>
    <t>Строительный подъемник ZLP 800
Привод канатный, марка TAU-R
Ширина 80 см, длина 6м
Консоль 2,5 м, с контргрузами</t>
  </si>
  <si>
    <t>ZLP 800L HAOKE / 44
угловая 4м+4м, консоль 2.5м</t>
  </si>
  <si>
    <t>Строительный подъемник ZLP 800L
Привод канатный, марка HAOKE
Угловая корзина 4м+4м
Консоль 2,5м без контргрузов</t>
  </si>
  <si>
    <t>ZLP 800 TAU-R / W6м
8м, ширина 80см, консоль 1.7м</t>
  </si>
  <si>
    <t>Строительный подъемник ZLP 800
Привод канатный, марка TAU-R
Ширина 80 см, длина 8 метров
полный комплект</t>
  </si>
  <si>
    <t>ZLP 800U HAOKE / 242
П-корзина, 2+4+2м, консоль 1.7м</t>
  </si>
  <si>
    <t>Строительный подъемник ZLP 800U
Привод канатный, марка HAOKE
&lt;mark&gt;П/U-корзина&lt;/mark&gt; 2м+4м+2м
Полный комплект</t>
  </si>
  <si>
    <t>ZLP 800C TAU-R / WW6м
6м, ширина 120см, консоль 1.7м</t>
  </si>
  <si>
    <t>Строительный подъемник ZLP 800
Привод канатный, марка TAU-R
Ширина 120 см, длина 6м
Консоль 1,7м, с контргрузами</t>
  </si>
  <si>
    <t>ZLP 800C TAU-R / WW6м
6м, ширина 120см, консоль 2.5м</t>
  </si>
  <si>
    <t>Строительный подъемник ZLP 800
Привод канатный, марка TAU-R
Ширина 120 см, длина 6м
Консоль 2,5м, с контргрузами</t>
  </si>
  <si>
    <t>ZLP 800L TAU-R / 33
угловая 3м+3м, консоль 1.7м</t>
  </si>
  <si>
    <t>Строительный подъемник ZLP 800
Привод канатный, марка TAU-R
Угловая корзина 3м+3м
Консоль 1,7м без контргрузов</t>
  </si>
  <si>
    <t>Строительный подъемник ZLP 800L
Привод канатный, марка TAU-R
Угловая корзина 3м+3м
Консоль 1,7м с контргрузами</t>
  </si>
  <si>
    <t>ZLP 800L HAOKE / 33
угловая 3м+3м, консоль 1.7м</t>
  </si>
  <si>
    <t>Строительный подъемник ZLP 800L
Привод канатный, марка HAOKE
Угловая корзина 3м+3м
Консоль 1,7м без контргрузов</t>
  </si>
  <si>
    <t>Строительный подъемник ZLP 800L
Привод канатный, марка HAOKE
Угловая корзина 3м+3м
Консоль 2,5м без контргрузов</t>
  </si>
  <si>
    <t>ZLP 800U TAU-R / 242
П-корзина, 2+4+2м, консоль 1.7м</t>
  </si>
  <si>
    <t>Строительный подъемник ZLP 800U
Привод канатный, марка TAU-R
&lt;mark&gt;П/U-корзина&lt;/mark&gt; 2м+4м+2м
Полный 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</si>
</sst>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783DFF-6CF6-495E-BF74-3DCD780AD689}" name="Таблица13" displayName="Таблица13" ref="A4:D36" totalsRowShown="0" headerRowDxfId="5" dataDxfId="4">
  <autoFilter ref="A4:D36" xr:uid="{E6FA4CEA-E3F0-449F-B08B-74DE486CEE49}"/>
  <tableColumns count="4">
    <tableColumn id="1" xr3:uid="{E5FD6940-0A38-45A2-8CED-04C0574CFCAE}" name="Название" dataDxfId="3"/>
    <tableColumn id="2" xr3:uid="{51D1F585-EC85-4EF4-BCC5-995C5F2AEAFC}" name="Описание" dataDxfId="2"/>
    <tableColumn id="3" xr3:uid="{68A07813-D263-40AA-9106-1C4E15799FD0}" name="Артикул_x000a_(ссылка)" dataDxfId="1"/>
    <tableColumn id="4" xr3:uid="{7FC91D94-C19E-4A22-9B89-8464F9FF9558}" name="Цена с НДС  " dataDxfId="0" dataCellStyle="Финансовый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DA44-2927-406C-8E08-3E4419652B2D}">
  <sheetPr>
    <pageSetUpPr fitToPage="1"/>
  </sheetPr>
  <dimension ref="A1:D36"/>
  <sheetViews>
    <sheetView tabSelected="1" zoomScaleNormal="100" workbookViewId="0">
      <selection activeCell="B4" sqref="B4"/>
    </sheetView>
  </sheetViews>
  <sheetFormatPr defaultColWidth="18.42578125" defaultRowHeight="15" x14ac:dyDescent="0.25"/>
  <cols>
    <col min="1" max="1" width="30.7109375" style="1" bestFit="1" customWidth="1"/>
    <col min="2" max="2" width="36.855468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6" customHeight="1" x14ac:dyDescent="0.25"/>
    <row r="2" spans="1:4" ht="46.5" customHeight="1" x14ac:dyDescent="0.25">
      <c r="A2" s="4" t="e" vm="1">
        <v>#VALUE!</v>
      </c>
      <c r="B2" s="9" t="s">
        <v>0</v>
      </c>
      <c r="C2" s="9"/>
      <c r="D2" s="9"/>
    </row>
    <row r="3" spans="1:4" ht="24" x14ac:dyDescent="0.25">
      <c r="A3" s="5" t="s">
        <v>1</v>
      </c>
      <c r="B3" s="9" t="s">
        <v>2</v>
      </c>
      <c r="C3" s="9"/>
      <c r="D3" s="9"/>
    </row>
    <row r="4" spans="1:4" ht="30" x14ac:dyDescent="0.25">
      <c r="A4" s="1" t="s">
        <v>3</v>
      </c>
      <c r="B4" s="1" t="s">
        <v>4</v>
      </c>
      <c r="C4" s="6" t="s">
        <v>5</v>
      </c>
      <c r="D4" s="3" t="s">
        <v>6</v>
      </c>
    </row>
    <row r="5" spans="1:4" ht="63.75" customHeight="1" x14ac:dyDescent="0.25">
      <c r="A5" s="7" t="s">
        <v>27</v>
      </c>
      <c r="B5" s="7" t="s">
        <v>28</v>
      </c>
      <c r="C5" s="2" t="str">
        <f>HYPERLINK("https://www.taucom.ru/catalog/zlp800a-haoke-001-020028.html","001-020028")</f>
        <v>001-020028</v>
      </c>
      <c r="D5" s="8">
        <v>197280</v>
      </c>
    </row>
    <row r="6" spans="1:4" ht="63.75" customHeight="1" x14ac:dyDescent="0.25">
      <c r="A6" s="7" t="s">
        <v>7</v>
      </c>
      <c r="B6" s="7" t="s">
        <v>8</v>
      </c>
      <c r="C6" s="2" t="str">
        <f>HYPERLINK("https://www.taucom.ru/catalog/zlp800a-tau-r-005-011001.html","005-011001")</f>
        <v>005-011001</v>
      </c>
      <c r="D6" s="8">
        <v>248400</v>
      </c>
    </row>
    <row r="7" spans="1:4" ht="63.75" customHeight="1" x14ac:dyDescent="0.25">
      <c r="A7" s="7" t="s">
        <v>7</v>
      </c>
      <c r="B7" s="7" t="s">
        <v>9</v>
      </c>
      <c r="C7" s="2" t="str">
        <f>HYPERLINK("https://www.taucom.ru/catalog/zlp800a-tau-r-005-011006.html","005-011006")</f>
        <v>005-011006</v>
      </c>
      <c r="D7" s="8">
        <v>259200</v>
      </c>
    </row>
    <row r="8" spans="1:4" ht="63.75" customHeight="1" x14ac:dyDescent="0.25">
      <c r="A8" s="7" t="s">
        <v>10</v>
      </c>
      <c r="B8" s="7" t="s">
        <v>11</v>
      </c>
      <c r="C8" s="2" t="str">
        <f>HYPERLINK("https://www.taucom.ru/catalog/zlp800-haoke-001-020021.html","001-020021")</f>
        <v>001-020021</v>
      </c>
      <c r="D8" s="8">
        <v>248400</v>
      </c>
    </row>
    <row r="9" spans="1:4" ht="63.75" customHeight="1" x14ac:dyDescent="0.25">
      <c r="A9" s="7" t="s">
        <v>12</v>
      </c>
      <c r="B9" s="7" t="s">
        <v>13</v>
      </c>
      <c r="C9" s="2" t="str">
        <f>HYPERLINK("https://www.taucom.ru/catalog/zlp800d-tau-r-005-011008.html","005-011008")</f>
        <v>005-011008</v>
      </c>
      <c r="D9" s="8">
        <v>250200</v>
      </c>
    </row>
    <row r="10" spans="1:4" ht="63.75" customHeight="1" x14ac:dyDescent="0.25">
      <c r="A10" s="7" t="s">
        <v>10</v>
      </c>
      <c r="B10" s="7" t="s">
        <v>14</v>
      </c>
      <c r="C10" s="2" t="str">
        <f>HYPERLINK("https://www.taucom.ru/catalog/zlp800a-haoke-001-020022.html","001-020022")</f>
        <v>001-020022</v>
      </c>
      <c r="D10" s="8">
        <v>259200</v>
      </c>
    </row>
    <row r="11" spans="1:4" ht="63.75" customHeight="1" x14ac:dyDescent="0.25">
      <c r="A11" s="7" t="s">
        <v>15</v>
      </c>
      <c r="B11" s="7" t="s">
        <v>16</v>
      </c>
      <c r="C11" s="2" t="str">
        <f>HYPERLINK("https://www.taucom.ru/catalog/zlp800a-ketong-002-020010.html","002-020010")</f>
        <v>002-020010</v>
      </c>
      <c r="D11" s="8">
        <v>248400</v>
      </c>
    </row>
    <row r="12" spans="1:4" ht="63.75" customHeight="1" x14ac:dyDescent="0.25">
      <c r="A12" s="7" t="s">
        <v>17</v>
      </c>
      <c r="B12" s="7" t="s">
        <v>18</v>
      </c>
      <c r="C12" s="2" t="str">
        <f>HYPERLINK("https://www.taucom.ru/catalog/zlp800a-tau-r-005-011003.html","005-011003")</f>
        <v>005-011003</v>
      </c>
      <c r="D12" s="8">
        <v>249300</v>
      </c>
    </row>
    <row r="13" spans="1:4" ht="63.75" customHeight="1" x14ac:dyDescent="0.25">
      <c r="A13" s="7" t="s">
        <v>19</v>
      </c>
      <c r="B13" s="7" t="s">
        <v>20</v>
      </c>
      <c r="C13" s="2" t="str">
        <f>HYPERLINK("https://www.taucom.ru/catalog/zlp800a-haoke-001-020023.html","001-020023")</f>
        <v>001-020023</v>
      </c>
      <c r="D13" s="8">
        <v>272700</v>
      </c>
    </row>
    <row r="14" spans="1:4" ht="63.75" customHeight="1" x14ac:dyDescent="0.25">
      <c r="A14" s="7" t="s">
        <v>15</v>
      </c>
      <c r="B14" s="7" t="s">
        <v>21</v>
      </c>
      <c r="C14" s="2" t="str">
        <f>HYPERLINK("https://www.taucom.ru/catalog/zlp800a-ketong-002-020012.html","002-020012")</f>
        <v>002-020012</v>
      </c>
      <c r="D14" s="8">
        <v>259200</v>
      </c>
    </row>
    <row r="15" spans="1:4" ht="63.75" customHeight="1" x14ac:dyDescent="0.25">
      <c r="A15" s="7" t="s">
        <v>17</v>
      </c>
      <c r="B15" s="7" t="s">
        <v>22</v>
      </c>
      <c r="C15" s="2" t="str">
        <f>HYPERLINK("https://www.taucom.ru/catalog/zlp800a-tau-r-005-011004.html","005-011004")</f>
        <v>005-011004</v>
      </c>
      <c r="D15" s="8">
        <v>260100</v>
      </c>
    </row>
    <row r="16" spans="1:4" ht="63.75" customHeight="1" x14ac:dyDescent="0.25">
      <c r="A16" s="7" t="s">
        <v>23</v>
      </c>
      <c r="B16" s="7" t="s">
        <v>24</v>
      </c>
      <c r="C16" s="2" t="str">
        <f>HYPERLINK("https://www.taucom.ru/catalog/zlp800ab-haoke-001-020025.html","001-020025")</f>
        <v>001-020025</v>
      </c>
      <c r="D16" s="8">
        <v>289600</v>
      </c>
    </row>
    <row r="17" spans="1:4" ht="63.75" customHeight="1" x14ac:dyDescent="0.25">
      <c r="A17" s="7" t="s">
        <v>25</v>
      </c>
      <c r="B17" s="7" t="s">
        <v>26</v>
      </c>
      <c r="C17" s="2" t="str">
        <f>HYPERLINK("https://www.taucom.ru/catalog/zlp800a-tau-r-005-011002.html","005-011002")</f>
        <v>005-011002</v>
      </c>
      <c r="D17" s="8">
        <v>263700</v>
      </c>
    </row>
    <row r="18" spans="1:4" ht="63.75" customHeight="1" x14ac:dyDescent="0.25">
      <c r="A18" s="7" t="s">
        <v>25</v>
      </c>
      <c r="B18" s="7" t="s">
        <v>29</v>
      </c>
      <c r="C18" s="2" t="str">
        <f>HYPERLINK("https://www.taucom.ru/catalog/zlp800a-tau-r-005-011005.html","005-011005")</f>
        <v>005-011005</v>
      </c>
      <c r="D18" s="8">
        <v>274500</v>
      </c>
    </row>
    <row r="19" spans="1:4" ht="63.75" customHeight="1" x14ac:dyDescent="0.25">
      <c r="A19" s="7" t="s">
        <v>30</v>
      </c>
      <c r="B19" s="7" t="s">
        <v>31</v>
      </c>
      <c r="C19" s="2" t="str">
        <f>HYPERLINK("https://www.taucom.ru/catalog/zlp800a-haoke-001-020062.html","001-020062")</f>
        <v>001-020062</v>
      </c>
      <c r="D19" s="8">
        <v>287200</v>
      </c>
    </row>
    <row r="20" spans="1:4" ht="63.75" customHeight="1" x14ac:dyDescent="0.25">
      <c r="A20" s="7" t="s">
        <v>32</v>
      </c>
      <c r="B20" s="7" t="s">
        <v>33</v>
      </c>
      <c r="C20" s="2" t="str">
        <f>HYPERLINK("https://www.taucom.ru/catalog/zlp800a-tau-r-005-011007.html","005-011007")</f>
        <v>005-011007</v>
      </c>
      <c r="D20" s="8">
        <v>296100</v>
      </c>
    </row>
    <row r="21" spans="1:4" ht="63.75" customHeight="1" x14ac:dyDescent="0.25">
      <c r="A21" s="7" t="s">
        <v>30</v>
      </c>
      <c r="B21" s="7" t="s">
        <v>34</v>
      </c>
      <c r="C21" s="2" t="str">
        <f>HYPERLINK("https://www.taucom.ru/catalog/zlp800a-haoke-001-020063.html","001-020063")</f>
        <v>001-020063</v>
      </c>
      <c r="D21" s="8">
        <v>298000</v>
      </c>
    </row>
    <row r="22" spans="1:4" ht="63.75" customHeight="1" x14ac:dyDescent="0.25">
      <c r="A22" s="7" t="s">
        <v>35</v>
      </c>
      <c r="B22" s="7" t="s">
        <v>36</v>
      </c>
      <c r="C22" s="2" t="str">
        <f>HYPERLINK("https://www.taucom.ru/catalog/zlp800b-tau-r-005-011102.html","005-011102")</f>
        <v>005-011102</v>
      </c>
      <c r="D22" s="8">
        <v>246600</v>
      </c>
    </row>
    <row r="23" spans="1:4" ht="63.75" customHeight="1" x14ac:dyDescent="0.25">
      <c r="A23" s="7" t="s">
        <v>37</v>
      </c>
      <c r="B23" s="7" t="s">
        <v>38</v>
      </c>
      <c r="C23" s="2" t="str">
        <f>HYPERLINK("https://www.taucom.ru/catalog/zlp800l-haoke-001-040042.html","001-040042")</f>
        <v>001-040042</v>
      </c>
      <c r="D23" s="8">
        <v>375000</v>
      </c>
    </row>
    <row r="24" spans="1:4" ht="63.75" customHeight="1" x14ac:dyDescent="0.25">
      <c r="A24" s="7" t="s">
        <v>37</v>
      </c>
      <c r="B24" s="7" t="s">
        <v>41</v>
      </c>
      <c r="C24" s="2" t="str">
        <f>HYPERLINK("https://www.taucom.ru/catalog/zlp800l-haoke-001-040043.html","001-040043")</f>
        <v>001-040043</v>
      </c>
      <c r="D24" s="8">
        <v>395000</v>
      </c>
    </row>
    <row r="25" spans="1:4" ht="63.75" customHeight="1" x14ac:dyDescent="0.25">
      <c r="A25" s="7" t="s">
        <v>43</v>
      </c>
      <c r="B25" s="7" t="s">
        <v>44</v>
      </c>
      <c r="C25" s="2" t="str">
        <f>HYPERLINK("https://www.taucom.ru/catalog/zlp800l-haoke-001-040044.html","001-040044")</f>
        <v>001-040044</v>
      </c>
      <c r="D25" s="8">
        <v>390000</v>
      </c>
    </row>
    <row r="26" spans="1:4" ht="63.75" customHeight="1" x14ac:dyDescent="0.25">
      <c r="A26" s="7" t="s">
        <v>39</v>
      </c>
      <c r="B26" s="7" t="s">
        <v>40</v>
      </c>
      <c r="C26" s="2" t="str">
        <f>HYPERLINK("https://www.taucom.ru/catalog/zlp800-tau-r-005-011101.html","005-011101")</f>
        <v>005-011101</v>
      </c>
      <c r="D26" s="8">
        <v>249120</v>
      </c>
    </row>
    <row r="27" spans="1:4" ht="63.75" customHeight="1" x14ac:dyDescent="0.25">
      <c r="A27" s="7" t="s">
        <v>39</v>
      </c>
      <c r="B27" s="7" t="s">
        <v>42</v>
      </c>
      <c r="C27" s="2" t="str">
        <f>HYPERLINK("https://www.taucom.ru/catalog/zlp800b-tau-r-005-011103.html","005-011103")</f>
        <v>005-011103</v>
      </c>
      <c r="D27" s="8">
        <v>261180</v>
      </c>
    </row>
    <row r="28" spans="1:4" ht="63.75" customHeight="1" x14ac:dyDescent="0.25">
      <c r="A28" s="7" t="s">
        <v>45</v>
      </c>
      <c r="B28" s="7" t="s">
        <v>46</v>
      </c>
      <c r="C28" s="2" t="str">
        <f>HYPERLINK("https://www.taucom.ru/catalog/zlp800b-tau-r-005-011105.html","005-011105")</f>
        <v>005-011105</v>
      </c>
      <c r="D28" s="8">
        <v>264600</v>
      </c>
    </row>
    <row r="29" spans="1:4" ht="63.75" customHeight="1" x14ac:dyDescent="0.25">
      <c r="A29" s="7" t="s">
        <v>59</v>
      </c>
      <c r="B29" s="7" t="s">
        <v>60</v>
      </c>
      <c r="C29" s="2" t="str">
        <f>HYPERLINK("https://www.taucom.ru/catalog/zlp800u-taur-005-050050.html","005-050050")</f>
        <v>005-050050</v>
      </c>
      <c r="D29" s="8">
        <v>460000</v>
      </c>
    </row>
    <row r="30" spans="1:4" ht="63.75" customHeight="1" x14ac:dyDescent="0.25">
      <c r="A30" s="7" t="s">
        <v>47</v>
      </c>
      <c r="B30" s="7" t="s">
        <v>48</v>
      </c>
      <c r="C30" s="2" t="str">
        <f>HYPERLINK("https://www.taucom.ru/catalog/zlp800u-haoke-001-050050.html","001-050050")</f>
        <v>001-050050</v>
      </c>
      <c r="D30" s="8">
        <v>460000</v>
      </c>
    </row>
    <row r="31" spans="1:4" ht="63.75" customHeight="1" x14ac:dyDescent="0.25">
      <c r="A31" s="7" t="s">
        <v>49</v>
      </c>
      <c r="B31" s="7" t="s">
        <v>50</v>
      </c>
      <c r="C31" s="2" t="str">
        <f>HYPERLINK("https://www.taucom.ru/catalog/zlp800c-tau-r-005-011201.html","005-011201")</f>
        <v>005-011201</v>
      </c>
      <c r="D31" s="8">
        <v>261000</v>
      </c>
    </row>
    <row r="32" spans="1:4" ht="63.75" customHeight="1" x14ac:dyDescent="0.25">
      <c r="A32" s="7" t="s">
        <v>51</v>
      </c>
      <c r="B32" s="7" t="s">
        <v>52</v>
      </c>
      <c r="C32" s="2" t="str">
        <f>HYPERLINK("https://www.taucom.ru/catalog/zlp800c-tau-r-005-011202.html","005-011202")</f>
        <v>005-011202</v>
      </c>
      <c r="D32" s="8">
        <v>277200</v>
      </c>
    </row>
    <row r="33" spans="1:4" ht="63.75" customHeight="1" x14ac:dyDescent="0.25">
      <c r="A33" s="7" t="s">
        <v>53</v>
      </c>
      <c r="B33" s="7" t="s">
        <v>54</v>
      </c>
      <c r="C33" s="2" t="str">
        <f>HYPERLINK("https://www.taucom.ru/catalog/zlp800l-tau-r-005-040040.html","005-040040")</f>
        <v>005-040040</v>
      </c>
      <c r="D33" s="8">
        <v>345000</v>
      </c>
    </row>
    <row r="34" spans="1:4" ht="63.75" customHeight="1" x14ac:dyDescent="0.25">
      <c r="A34" s="7" t="s">
        <v>53</v>
      </c>
      <c r="B34" s="7" t="s">
        <v>55</v>
      </c>
      <c r="C34" s="2" t="str">
        <f>HYPERLINK("https://www.taucom.ru/catalog/zlp800l-tau-r-005-040140.html","005-040140")</f>
        <v>005-040140</v>
      </c>
      <c r="D34" s="8">
        <v>365000</v>
      </c>
    </row>
    <row r="35" spans="1:4" ht="63.75" customHeight="1" x14ac:dyDescent="0.25">
      <c r="A35" s="7" t="s">
        <v>56</v>
      </c>
      <c r="B35" s="7" t="s">
        <v>57</v>
      </c>
      <c r="C35" s="2" t="str">
        <f>HYPERLINK("https://www.taucom.ru/catalog/zlp800l-haoke-001-040040.html","001-040040")</f>
        <v>001-040040</v>
      </c>
      <c r="D35" s="8">
        <v>345000</v>
      </c>
    </row>
    <row r="36" spans="1:4" ht="60" x14ac:dyDescent="0.25">
      <c r="A36" s="7" t="s">
        <v>56</v>
      </c>
      <c r="B36" s="7" t="s">
        <v>58</v>
      </c>
      <c r="C36" s="2" t="str">
        <f>HYPERLINK("https://www.taucom.ru/catalog/zlp800l-haoke-001-040041.html","001-040041")</f>
        <v>001-040041</v>
      </c>
      <c r="D36" s="8">
        <v>360000</v>
      </c>
    </row>
  </sheetData>
  <mergeCells count="2">
    <mergeCell ref="B2:D2"/>
    <mergeCell ref="B3:D3"/>
  </mergeCells>
  <hyperlinks>
    <hyperlink ref="A3" r:id="rId1" xr:uid="{6C2867E3-5666-418E-A261-CC956E1DF8F4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ZLP 800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2024-12-24T15:35:05Z</cp:lastPrinted>
  <dcterms:created xsi:type="dcterms:W3CDTF">2024-12-23T17:15:45Z</dcterms:created>
  <dcterms:modified xsi:type="dcterms:W3CDTF">2025-04-06T20:36:30Z</dcterms:modified>
</cp:coreProperties>
</file>